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1152" yWindow="1152" windowWidth="17280" windowHeight="8964" activeTab="0"/>
  </bookViews>
  <sheets>
    <sheet name="Naar rato claim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<sst xmlns="http://schemas.openxmlformats.org/spreadsheetml/2006/main" count="4" uniqueCount="4">
  <si>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Uitzendjaar:</t>
  </si>
  <si>
    <t>Aantal afleveringen medewerking verleend:</t>
  </si>
  <si>
    <t>Startdatum binnen uitzendjaar:</t>
  </si>
  <si>
    <t>Einddatum binnen uitzendjaar: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</si>
</sst>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right"/>
    </xf>
    <xf numFmtId="0" fontId="3" fillId="0" borderId="0" xfId="0" applyFont="1" applyFill="1"/>
    <xf numFmtId="0" fontId="0" fillId="0" borderId="0" xfId="0" applyFont="1"/>
    <xf numFmtId="0" fontId="4" fillId="0" borderId="0" xfId="0" applyFont="1"/>
    <xf numFmtId="166" fontId="0" fillId="0" borderId="0" xfId="20" applyNumberFormat="1" applyFont="1" applyAlignment="1">
      <alignment horizontal="right"/>
    </xf>
    <xf numFmtId="0" fontId="3" fillId="0" borderId="0" xfId="0" applyFont="1" applyFill="1" applyAlignment="1">
      <alignment vertical="top" wrapText="1"/>
    </xf>
    <xf numFmtId="14" fontId="0" fillId="0" borderId="0" xfId="0" applyNumberFormat="1"/>
    <xf numFmtId="0" fontId="3" fillId="0" borderId="0" xfId="0" applyFont="1" applyFill="1" applyAlignment="1">
      <alignment vertical="top"/>
    </xf>
    <xf numFmtId="0" fontId="0" fillId="0" borderId="0" xfId="0" quotePrefix="1"/>
    <xf numFmtId="16" fontId="0" fillId="0" borderId="0" xfId="0" applyNumberFormat="1"/>
    <xf numFmtId="14" fontId="5" fillId="0" borderId="0" xfId="0" applyNumberFormat="1" applyFont="1"/>
    <xf numFmtId="165" fontId="4" fillId="0" borderId="0" xfId="2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6" fontId="4" fillId="0" borderId="0" xfId="20" applyNumberFormat="1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0</xdr:rowOff>
    </xdr:to>
    <xdr:pic>
      <xdr:nvPicPr>
        <xdr:cNvPr id="2" name="Afbeelding 1" descr="NORM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41FB-F87B-450A-A681-E70903B65540}">
  <dimension ref="A6:M23"/>
  <sheetViews>
    <sheetView showGridLines="0" tabSelected="1" zoomScale="115" zoomScaleNormal="115" workbookViewId="0" topLeftCell="A1">
      <selection activeCell="C10" sqref="C10"/>
    </sheetView>
  </sheetViews>
  <sheetFormatPr defaultColWidth="9.140625" defaultRowHeight="15"/>
  <cols>
    <col min="1" max="1" width="43.00390625" style="0" bestFit="1" customWidth="1"/>
    <col min="2" max="2" width="29.28125" style="2" customWidth="1"/>
    <col min="3" max="3" width="11.28125" style="0" bestFit="1" customWidth="1"/>
    <col min="4" max="4" width="10.421875" style="0" bestFit="1" customWidth="1"/>
  </cols>
  <sheetData>
    <row r="1" ht="15"/>
    <row r="2" ht="15"/>
    <row r="3" ht="15"/>
    <row r="4" ht="15"/>
    <row r="5" ht="15"/>
    <row r="6" spans="1:4" ht="15">
      <c r="A6" t="s">
        <v>0</v>
      </c>
      <c r="B6" s="17">
        <v>2020</v>
      </c>
      <c r="C6" s="13">
        <f>DATE(B6,1,1)</f>
        <v>43831</v>
      </c>
      <c r="D6" s="13">
        <f>DATE(B6,12,31)</f>
        <v>44196</v>
      </c>
    </row>
    <row r="7" spans="1:13" ht="15" customHeight="1">
      <c r="A7" t="s">
        <v>1</v>
      </c>
      <c r="B7" s="17">
        <v>1</v>
      </c>
      <c r="D7" s="20" t="str">
        <f>IF(AND(B7&gt;B8,B8&lt;&gt;"",B7&lt;&gt;""),CONCATENATE("&lt;&lt; LET OP! Aantal afleveringen waaraan medewerking is verleend ("&amp;B7&amp;") dient lager te zijn dan het totaal aantal afleveringen ("&amp;B8&amp;")"),"")</f>
        <v/>
      </c>
      <c r="E7" s="20"/>
      <c r="F7" s="20"/>
      <c r="G7" s="20"/>
      <c r="H7" s="20"/>
      <c r="I7" s="20"/>
      <c r="J7" s="20"/>
      <c r="K7" s="20"/>
      <c r="L7" s="20"/>
      <c r="M7" s="20"/>
    </row>
    <row r="8" spans="1:13" ht="15">
      <c r="A8" t="str">
        <f>"Totaal aantal afleveringen in "&amp;B6&amp;":"</f>
        <v>Totaal aantal afleveringen in 2020:</v>
      </c>
      <c r="B8" s="17">
        <v>10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9" ht="15">
      <c r="A9" t="s">
        <v>2</v>
      </c>
      <c r="B9" s="18">
        <v>43831</v>
      </c>
      <c r="D9" s="4" t="str">
        <f>IF(B9&lt;&gt;"",(IF(OR(B9&gt;((DATE(B6,12,31))),B9&lt;(DATE(B6,1,1))),CONCATENATE("&lt;&lt; LET OP! Startdatum uitzendjaar dient IN het uitzendjaar "&amp;B6&amp;" te vallen"),"")),"")</f>
        <v/>
      </c>
      <c r="E9" s="5"/>
      <c r="F9" s="5"/>
      <c r="G9" s="5"/>
      <c r="H9" s="5"/>
      <c r="I9" s="5"/>
    </row>
    <row r="10" spans="1:13" ht="15">
      <c r="A10" t="s">
        <v>3</v>
      </c>
      <c r="B10" s="18">
        <v>44196</v>
      </c>
      <c r="D10" s="10" t="str">
        <f>IF(B10&lt;&gt;"",(IF(OR(B10&lt;B9,B10&gt;D6),"&lt;&lt; LET OP! Einddatum uitzendjaar dient IN het uitzendjaar "&amp;B6&amp;" te vallen en groter te zijn dan "&amp;TEXT(B9,"dd-mm-jjj"),"")),"")</f>
        <v/>
      </c>
      <c r="E10" s="8"/>
      <c r="F10" s="8"/>
      <c r="G10" s="8"/>
      <c r="H10" s="8"/>
      <c r="I10" s="8"/>
      <c r="J10" s="8"/>
      <c r="K10" s="8"/>
      <c r="L10" s="8"/>
      <c r="M10" s="8"/>
    </row>
    <row r="11" ht="15">
      <c r="C11" s="9"/>
    </row>
    <row r="12" spans="1:2" ht="15">
      <c r="A12" s="1" t="str">
        <f>IF(B16&lt;&gt;"","Conclusie:","")</f>
        <v>Conclusie:</v>
      </c>
      <c r="B12" s="3"/>
    </row>
    <row r="13" spans="1:2" ht="15">
      <c r="A13" s="19" t="str">
        <f>IF(A14="correct",("Claim naar rato invoeren van "&amp;TEXT(B9,"dd-mm-jjjj")&amp;" tot "&amp;TEXT((B9+B18),"dd-mm-jjjj")),"Vul alle grijze cellen correct in")</f>
        <v>Claim naar rato invoeren van 01-01-2020 tot 06-02-2020</v>
      </c>
      <c r="B13" s="19"/>
    </row>
    <row r="14" ht="14.25" customHeight="1" hidden="1">
      <c r="A14" t="str">
        <f>IF(AND(B7&lt;=B8,B6&lt;&gt;"",B7&lt;&gt;"",B8&lt;&gt;"",B9&lt;&gt;"",B10&lt;&gt;"",D7="",D9="",D10=""),"correct","")</f>
        <v>correct</v>
      </c>
    </row>
    <row r="16" spans="1:5" ht="15">
      <c r="A16" s="6" t="str">
        <f>IF(B16&lt;&gt;"",("Dagen tussen "&amp;(TEXT(B9,"dd-mm-jjjj"))&amp;" en "&amp;(TEXT(B10,"dd-mm-jjj"))&amp;":"),"")</f>
        <v>Dagen tussen 01-01-2020 en 31-12-2020:</v>
      </c>
      <c r="B16" s="14">
        <f>IF(A14="correct",B10-B9,"")</f>
        <v>365</v>
      </c>
      <c r="C16" s="6"/>
      <c r="E16" s="12"/>
    </row>
    <row r="17" spans="1:5" ht="15">
      <c r="A17" s="6" t="str">
        <f>IF(B16&lt;&gt;"","Aandeel binnen naar-rato-claim:","")</f>
        <v>Aandeel binnen naar-rato-claim:</v>
      </c>
      <c r="B17" s="15">
        <f>IF(B16&lt;&gt;"",(B7/B8),"")</f>
        <v>0.1</v>
      </c>
      <c r="C17" s="6"/>
      <c r="E17" s="12"/>
    </row>
    <row r="18" spans="1:2" ht="15">
      <c r="A18" s="6" t="str">
        <f>IF(B16&lt;&gt;"","Aantal dagen ("&amp;B16&amp;") x percentage ("&amp;ROUND((B17*100),0)&amp;"%):","")</f>
        <v>Aantal dagen (365) x percentage (10%):</v>
      </c>
      <c r="B18" s="14">
        <f>IF(B16&lt;&gt;"",(B16*B17),"")</f>
        <v>36.5</v>
      </c>
    </row>
    <row r="19" spans="1:2" ht="15">
      <c r="A19" s="6" t="str">
        <f>IF(B16&lt;&gt;"","Begindatum claim:","")</f>
        <v>Begindatum claim:</v>
      </c>
      <c r="B19" s="16">
        <f>IF(B16&lt;&gt;"",B9,"")</f>
        <v>43831</v>
      </c>
    </row>
    <row r="20" spans="1:2" ht="15">
      <c r="A20" s="6" t="str">
        <f>IF(B16&lt;&gt;"",("Einddatum claim: ("&amp;(TEXT(B19,"dd-mm-jjjj"))&amp;" + "&amp;ROUND(B18,0)&amp;" dagen)"),"")</f>
        <v>Einddatum claim: (01-01-2020 + 37 dagen)</v>
      </c>
      <c r="B20" s="16">
        <f>IF(B16&lt;&gt;"",B19+B18,"")</f>
        <v>43867.5</v>
      </c>
    </row>
    <row r="21" ht="15">
      <c r="B21" s="7"/>
    </row>
    <row r="22" ht="15">
      <c r="B22" s="3"/>
    </row>
    <row r="23" ht="15">
      <c r="A23" s="11"/>
    </row>
  </sheetData>
  <sheetProtection algorithmName="SHA-512" hashValue="qGDv1AmFpuAy7GWyCH3pizefYjq9HXnwX0j3vjjLVa82jieLFs93qeum7OSs7gYjMYRt+p/UQXIjYvdFE0gimw==" saltValue="tRUer/gqNhsldlQmAk0Tjg==" spinCount="100000" sheet="1" objects="1" scenarios="1"/>
  <mergeCells count="2">
    <mergeCell ref="A13:B13"/>
    <mergeCell ref="D7:M8"/>
  </mergeCells>
  <conditionalFormatting sqref="A13:B13">
    <cfRule type="containsText" priority="1" dxfId="1" operator="containsText" text="vul alle grijze">
      <formula>NOT(ISERROR(SEARCH("vul alle grijze",A13)))</formula>
    </cfRule>
    <cfRule type="containsText" priority="2" dxfId="0" operator="containsText" text="Claim naar rato">
      <formula>NOT(ISERROR(SEARCH("Claim naar rato",A13)))</formula>
    </cfRule>
  </conditionalFormatting>
  <dataValidations count="4">
    <dataValidation type="whole" allowBlank="1" showInputMessage="1" showErrorMessage="1" error="Voer een geldig jaartal in." sqref="B6">
      <formula1>2015</formula1>
      <formula2>2030</formula2>
    </dataValidation>
    <dataValidation type="whole" allowBlank="1" showInputMessage="1" showErrorMessage="1" error="Totaal aantal afleveringen moet groter of gelijk zijn aan het aantal afleveringen waaraan medewerking is verleend." sqref="B8">
      <formula1>B7</formula1>
      <formula2>99999</formula2>
    </dataValidation>
    <dataValidation type="date" allowBlank="1" showInputMessage="1" showErrorMessage="1" error="Einddatum uitzendjaar dient IN het uitzendjaar te vallen." sqref="B10">
      <formula1>B9</formula1>
      <formula2>D6</formula2>
    </dataValidation>
    <dataValidation type="date" allowBlank="1" showInputMessage="1" showErrorMessage="1" error="Startdatum uitzendjaar dient IN het ingevoerde uitzendjaar te vallen." sqref="B9">
      <formula1>C6</formula1>
      <formula2>D6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D87536671CF4C8EC5C280753BC534" ma:contentTypeVersion="11" ma:contentTypeDescription="Een nieuw document maken." ma:contentTypeScope="" ma:versionID="3b6f7f4244ab0694fe0843e6620b470b">
  <xsd:schema xmlns:xsd="http://www.w3.org/2001/XMLSchema" xmlns:xs="http://www.w3.org/2001/XMLSchema" xmlns:p="http://schemas.microsoft.com/office/2006/metadata/properties" xmlns:ns2="343a0fcd-96b3-4ba3-8cc2-1968f72b43db" xmlns:ns3="fe7b43db-5b99-4518-9971-e60f4c732773" targetNamespace="http://schemas.microsoft.com/office/2006/metadata/properties" ma:root="true" ma:fieldsID="a35fc8f05fb69ca3bc5d87f9eebfef04" ns2:_="" ns3:_="">
    <xsd:import namespace="343a0fcd-96b3-4ba3-8cc2-1968f72b43db"/>
    <xsd:import namespace="fe7b43db-5b99-4518-9971-e60f4c73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a0fcd-96b3-4ba3-8cc2-1968f72b4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b43db-5b99-4518-9971-e60f4c73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7715A-8465-4D78-9245-E92D5899F4D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fe7b43db-5b99-4518-9971-e60f4c732773"/>
    <ds:schemaRef ds:uri="http://www.w3.org/XML/1998/namespace"/>
    <ds:schemaRef ds:uri="http://purl.org/dc/dcmitype/"/>
    <ds:schemaRef ds:uri="http://schemas.microsoft.com/office/infopath/2007/PartnerControls"/>
    <ds:schemaRef ds:uri="343a0fcd-96b3-4ba3-8cc2-1968f72b43d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FD93D8C-E584-4AAB-830D-93CA0AF78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a0fcd-96b3-4ba3-8cc2-1968f72b43db"/>
    <ds:schemaRef ds:uri="fe7b43db-5b99-4518-9971-e60f4c73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A0F56-697E-4FDF-A8EB-E1847259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Willems</dc:creator>
  <cp:keywords/>
  <dc:description/>
  <cp:lastModifiedBy>Miranda van den Broek</cp:lastModifiedBy>
  <dcterms:created xsi:type="dcterms:W3CDTF">2020-10-19T08:11:22Z</dcterms:created>
  <dcterms:modified xsi:type="dcterms:W3CDTF">2021-03-19T08:36:37Z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0x010100480D87536671CF4C8EC5C280753BC534</vt:lpwstr>
  </property>
</Properties>
</file>